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105" windowWidth="15360" windowHeight="3270" activeTab="1"/>
  </bookViews>
  <sheets>
    <sheet name="MATERIEL vide" sheetId="1" r:id="rId1"/>
    <sheet name="MATERIELsujet" sheetId="2" r:id="rId2"/>
    <sheet name="MATERIEL" sheetId="3" r:id="rId3"/>
    <sheet name="MATERIEL (2)" sheetId="4" r:id="rId4"/>
  </sheets>
  <definedNames>
    <definedName name="PLAISANCE">#REF!</definedName>
    <definedName name="RISCLE">#REF!</definedName>
  </definedNames>
  <calcPr fullCalcOnLoad="1" iterate="1" iterateCount="20" iterateDelta="0.001"/>
</workbook>
</file>

<file path=xl/sharedStrings.xml><?xml version="1.0" encoding="utf-8"?>
<sst xmlns="http://schemas.openxmlformats.org/spreadsheetml/2006/main" count="176" uniqueCount="41">
  <si>
    <t>CALCUL MATERIEL</t>
  </si>
  <si>
    <t>DETAIL CHARGES</t>
  </si>
  <si>
    <t>UNITE</t>
  </si>
  <si>
    <t>QUANTITE</t>
  </si>
  <si>
    <t>PRIX U</t>
  </si>
  <si>
    <t>COUT/AN</t>
  </si>
  <si>
    <t>COUT PROPORTIONNEL</t>
  </si>
  <si>
    <t>COUT VARIABLE</t>
  </si>
  <si>
    <t>COUT FIXES</t>
  </si>
  <si>
    <t>VALEUR ACHAT</t>
  </si>
  <si>
    <t>U</t>
  </si>
  <si>
    <t>DUREE VIE</t>
  </si>
  <si>
    <t>AN</t>
  </si>
  <si>
    <t>VALEUR REPRISE</t>
  </si>
  <si>
    <t>TEMPS UTILISATION MOYEN</t>
  </si>
  <si>
    <t>HEURE/AN</t>
  </si>
  <si>
    <t>NB KM MOYEN</t>
  </si>
  <si>
    <t>KM/AN</t>
  </si>
  <si>
    <t>FRAIS FINANCIERS</t>
  </si>
  <si>
    <t>FRAIS ENTRETIEN</t>
  </si>
  <si>
    <t>COUT PAR PNEU</t>
  </si>
  <si>
    <t>€</t>
  </si>
  <si>
    <t>NB PNEUS</t>
  </si>
  <si>
    <t>c 350*6/12000</t>
  </si>
  <si>
    <t>c 0,175*15000</t>
  </si>
  <si>
    <t>Durée de vie pneu</t>
  </si>
  <si>
    <t>KM</t>
  </si>
  <si>
    <t>CARBURANT</t>
  </si>
  <si>
    <t>LIT / HEURE</t>
  </si>
  <si>
    <t>VIDANGE</t>
  </si>
  <si>
    <t>Périodicité par heures</t>
  </si>
  <si>
    <t>c 400/200*1450</t>
  </si>
  <si>
    <t>REPARATIONS</t>
  </si>
  <si>
    <t>Côut par heure  utilisation</t>
  </si>
  <si>
    <t>ASSURANCES</t>
  </si>
  <si>
    <t xml:space="preserve"> </t>
  </si>
  <si>
    <t>IMPOTS TAXES</t>
  </si>
  <si>
    <t>CONTRÔLE MINES</t>
  </si>
  <si>
    <t>TOTAL</t>
  </si>
  <si>
    <t>COUT/HEURE</t>
  </si>
  <si>
    <t>Périodicité  de remplacement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</si>
</sst>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%"/>
    <numFmt numFmtId="175" formatCode="_-* #,##0.000\ _F_-;\-* #,##0.000\ _F_-;_-* &quot;-&quot;??\ _F_-;_-@_-"/>
    <numFmt numFmtId="176" formatCode="_-* #,##0.0000\ _F_-;\-* #,##0.0000\ _F_-;_-* &quot;-&quot;??\ _F_-;_-@_-"/>
    <numFmt numFmtId="177" formatCode="_-* #,##0.00000\ _F_-;\-* #,##0.00000\ _F_-;_-* &quot;-&quot;??\ _F_-;_-@_-"/>
    <numFmt numFmtId="178" formatCode="0.000%"/>
    <numFmt numFmtId="179" formatCode="_-* #,##0.00000\ _F_-;\-* #,##0.00000\ _F_-;_-* &quot;-&quot;?????\ _F_-;_-@_-"/>
    <numFmt numFmtId="180" formatCode="_-* #,##0.0000\ _F_-;\-* #,##0.0000\ _F_-;_-* &quot;-&quot;????\ _F_-;_-@_-"/>
    <numFmt numFmtId="181" formatCode="_-* #,##0.000000\ _F_-;\-* #,##0.000000\ _F_-;_-* &quot;-&quot;??\ _F_-;_-@_-"/>
    <numFmt numFmtId="182" formatCode="0.0000000000"/>
    <numFmt numFmtId="183" formatCode="0.000000000"/>
    <numFmt numFmtId="184" formatCode="#,##0.00_ ;[Red]\-#,##0.00\ "/>
    <numFmt numFmtId="185" formatCode="_-* #,##0.000\ _€_-;\-* #,##0.000\ _€_-;_-* &quot;-&quot;???\ _€_-;_-@_-"/>
    <numFmt numFmtId="186" formatCode="_-* #,##0.00\ [$€]_-;\-* #,##0.00\ [$€]_-;_-* &quot;-&quot;??\ [$€]_-;_-@_-"/>
    <numFmt numFmtId="187" formatCode="_-* #,##0.00\ [$€-81D]_-;\-* #,##0.00\ [$€-81D]_-;_-* &quot;-&quot;??\ [$€-81D]_-;_-@_-"/>
    <numFmt numFmtId="188" formatCode="_-* #,##0.000\ [$€]_-;\-* #,##0.000\ [$€]_-;_-* &quot;-&quot;??\ [$€]_-;_-@_-"/>
    <numFmt numFmtId="189" formatCode="0.0000%"/>
    <numFmt numFmtId="190" formatCode="_-* #,##0.00000\ _€_-;\-* #,##0.00000\ _€_-;_-* &quot;-&quot;?????\ _€_-;_-@_-"/>
    <numFmt numFmtId="191" formatCode="0.00000%"/>
    <numFmt numFmtId="192" formatCode="0.000000%"/>
    <numFmt numFmtId="193" formatCode="0.0000000%"/>
    <numFmt numFmtId="194" formatCode="0.00000000%"/>
    <numFmt numFmtId="195" formatCode="0.000000000%"/>
    <numFmt numFmtId="196" formatCode="0.0000000000%"/>
    <numFmt numFmtId="197" formatCode="_-* #,##0.000\ [$€-81D]_-;\-* #,##0.000\ [$€-81D]_-;_-* &quot;-&quot;??\ [$€-81D]_-;_-@_-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_-* #,##0.0000000\ _F_-;\-* #,##0.0000000\ _F_-;_-* &quot;-&quot;??\ _F_-;_-@_-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#,##0.0\ &quot;€&quot;;[Red]\-#,##0.0\ &quot;€&quot;"/>
    <numFmt numFmtId="208" formatCode="_-* #,##0.0000\ _€_-;\-* #,##0.0000\ _€_-;_-* &quot;-&quot;????\ _€_-;_-@_-"/>
    <numFmt numFmtId="209" formatCode="_-* #,##0.00000\ _€_-;\-* #,##0.00000\ _€_-;_-* &quot;-&quot;??\ _€_-;_-@_-"/>
    <numFmt numFmtId="210" formatCode="_-* #,##0.000000\ _€_-;\-* #,##0.000000\ _€_-;_-* &quot;-&quot;??\ _€_-;_-@_-"/>
    <numFmt numFmtId="211" formatCode="_-* #,##0.0000000\ _€_-;\-* #,##0.0000000\ _€_-;_-* &quot;-&quot;??\ _€_-;_-@_-"/>
    <numFmt numFmtId="212" formatCode="_-* #,##0.0000000\ _€_-;\-* #,##0.0000000\ _€_-;_-* &quot;-&quot;???????\ _€_-;_-@_-"/>
    <numFmt numFmtId="213" formatCode="_-* #,##0.000\ _F_-;\-* #,##0.000\ _F_-;_-* &quot;-&quot;???\ _F_-;_-@_-"/>
    <numFmt numFmtId="214" formatCode="_-* #,##0.00\ [$€-1]_-;\-* #,##0.00\ [$€-1]_-;_-* &quot;-&quot;??\ [$€-1]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1" fontId="3" fillId="0" borderId="0" xfId="18" applyFont="1" applyAlignment="1">
      <alignment/>
    </xf>
    <xf numFmtId="171" fontId="3" fillId="0" borderId="0" xfId="18" applyFont="1" applyAlignment="1">
      <alignment horizontal="center" wrapText="1"/>
    </xf>
    <xf numFmtId="173" fontId="0" fillId="0" borderId="0" xfId="18" applyNumberFormat="1" applyAlignment="1">
      <alignment/>
    </xf>
    <xf numFmtId="186" fontId="0" fillId="0" borderId="0" xfId="15" applyAlignment="1">
      <alignment/>
    </xf>
    <xf numFmtId="173" fontId="3" fillId="0" borderId="0" xfId="18" applyNumberFormat="1" applyFont="1" applyAlignment="1">
      <alignment horizontal="center" wrapText="1"/>
    </xf>
    <xf numFmtId="186" fontId="3" fillId="0" borderId="0" xfId="15" applyFont="1" applyAlignment="1">
      <alignment horizontal="center" wrapText="1"/>
    </xf>
    <xf numFmtId="0" fontId="3" fillId="0" borderId="0" xfId="0" applyFont="1" applyAlignment="1">
      <alignment horizontal="center" wrapText="1"/>
    </xf>
    <xf numFmtId="171" fontId="0" fillId="0" borderId="0" xfId="18" applyAlignment="1">
      <alignment/>
    </xf>
    <xf numFmtId="171" fontId="0" fillId="0" borderId="0" xfId="18" applyAlignment="1">
      <alignment horizontal="center" wrapText="1"/>
    </xf>
    <xf numFmtId="171" fontId="0" fillId="0" borderId="0" xfId="18" applyFont="1" applyAlignment="1">
      <alignment/>
    </xf>
    <xf numFmtId="171" fontId="0" fillId="0" borderId="0" xfId="18" applyFont="1" applyAlignment="1">
      <alignment horizontal="center" wrapText="1"/>
    </xf>
    <xf numFmtId="173" fontId="0" fillId="0" borderId="1" xfId="18" applyNumberFormat="1" applyBorder="1" applyAlignment="1">
      <alignment/>
    </xf>
    <xf numFmtId="186" fontId="0" fillId="0" borderId="1" xfId="15" applyBorder="1" applyAlignment="1">
      <alignment/>
    </xf>
    <xf numFmtId="173" fontId="0" fillId="0" borderId="0" xfId="18" applyNumberFormat="1" applyFont="1" applyAlignment="1">
      <alignment/>
    </xf>
    <xf numFmtId="186" fontId="0" fillId="0" borderId="0" xfId="15" applyFont="1" applyAlignment="1">
      <alignment/>
    </xf>
    <xf numFmtId="188" fontId="0" fillId="0" borderId="0" xfId="15" applyNumberFormat="1" applyAlignment="1">
      <alignment/>
    </xf>
    <xf numFmtId="173" fontId="0" fillId="0" borderId="0" xfId="18" applyNumberFormat="1" applyBorder="1" applyAlignment="1">
      <alignment/>
    </xf>
    <xf numFmtId="186" fontId="0" fillId="0" borderId="0" xfId="15" applyBorder="1" applyAlignment="1">
      <alignment/>
    </xf>
    <xf numFmtId="0" fontId="0" fillId="0" borderId="0" xfId="0" applyBorder="1" applyAlignment="1">
      <alignment/>
    </xf>
    <xf numFmtId="173" fontId="0" fillId="0" borderId="0" xfId="18" applyNumberFormat="1" applyFont="1" applyBorder="1" applyAlignment="1">
      <alignment/>
    </xf>
    <xf numFmtId="186" fontId="0" fillId="0" borderId="0" xfId="15" applyFont="1" applyBorder="1" applyAlignment="1">
      <alignment/>
    </xf>
    <xf numFmtId="188" fontId="0" fillId="0" borderId="0" xfId="15" applyNumberFormat="1" applyBorder="1" applyAlignment="1">
      <alignment/>
    </xf>
    <xf numFmtId="213" fontId="0" fillId="0" borderId="0" xfId="15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5" sqref="D25"/>
    </sheetView>
  </sheetViews>
  <sheetFormatPr defaultColWidth="11.421875" defaultRowHeight="12.75"/>
  <cols>
    <col min="1" max="1" width="27.8515625" style="8" bestFit="1" customWidth="1"/>
    <col min="2" max="2" width="11.421875" style="9" customWidth="1"/>
    <col min="3" max="3" width="12.00390625" style="3" bestFit="1" customWidth="1"/>
    <col min="4" max="4" width="14.140625" style="3" bestFit="1" customWidth="1"/>
    <col min="5" max="7" width="12.00390625" style="4" bestFit="1" customWidth="1"/>
    <col min="8" max="23" width="12.00390625" style="3" bestFit="1" customWidth="1"/>
  </cols>
  <sheetData>
    <row r="1" spans="1:2" ht="12.75">
      <c r="A1" s="1" t="s">
        <v>0</v>
      </c>
      <c r="B1" s="2"/>
    </row>
    <row r="2" spans="1:23" s="7" customFormat="1" ht="38.25">
      <c r="A2" s="2" t="s">
        <v>1</v>
      </c>
      <c r="B2" s="2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3:14" ht="13.5" thickBot="1">
      <c r="C3" s="17"/>
      <c r="D3" s="17"/>
      <c r="E3" s="18"/>
      <c r="F3" s="18"/>
      <c r="G3" s="18"/>
      <c r="H3" s="19"/>
      <c r="I3"/>
      <c r="J3"/>
      <c r="K3"/>
      <c r="L3"/>
      <c r="M3"/>
      <c r="N3"/>
    </row>
    <row r="4" spans="1:23" ht="13.5" thickBot="1">
      <c r="A4" s="10" t="s">
        <v>9</v>
      </c>
      <c r="B4" s="11" t="s">
        <v>10</v>
      </c>
      <c r="C4" s="17"/>
      <c r="D4" s="18"/>
      <c r="E4" s="18"/>
      <c r="F4" s="18"/>
      <c r="G4" s="18"/>
      <c r="H4" s="19"/>
      <c r="I4"/>
      <c r="J4"/>
      <c r="K4"/>
      <c r="L4"/>
      <c r="M4"/>
      <c r="N4"/>
      <c r="O4" s="12"/>
      <c r="P4" s="12"/>
      <c r="Q4" s="12"/>
      <c r="R4" s="12"/>
      <c r="S4" s="12"/>
      <c r="T4" s="12"/>
      <c r="U4" s="12"/>
      <c r="V4" s="12"/>
      <c r="W4" s="12"/>
    </row>
    <row r="5" spans="3:14" ht="13.5" thickBot="1">
      <c r="C5" s="17"/>
      <c r="D5" s="18"/>
      <c r="E5" s="18"/>
      <c r="F5" s="18"/>
      <c r="G5" s="18"/>
      <c r="H5" s="19"/>
      <c r="I5"/>
      <c r="J5"/>
      <c r="K5"/>
      <c r="L5"/>
      <c r="M5"/>
      <c r="N5"/>
    </row>
    <row r="6" spans="1:23" ht="13.5" thickBot="1">
      <c r="A6" s="10" t="s">
        <v>11</v>
      </c>
      <c r="B6" s="11" t="s">
        <v>12</v>
      </c>
      <c r="C6" s="17"/>
      <c r="D6" s="18"/>
      <c r="E6" s="18"/>
      <c r="F6" s="18"/>
      <c r="G6" s="18"/>
      <c r="H6" s="19"/>
      <c r="I6"/>
      <c r="J6"/>
      <c r="K6"/>
      <c r="L6"/>
      <c r="M6"/>
      <c r="N6"/>
      <c r="O6" s="12"/>
      <c r="P6" s="12"/>
      <c r="Q6" s="12"/>
      <c r="R6" s="12"/>
      <c r="S6" s="12"/>
      <c r="T6" s="12"/>
      <c r="U6" s="12"/>
      <c r="V6" s="12"/>
      <c r="W6" s="12"/>
    </row>
    <row r="7" spans="3:14" ht="13.5" thickBot="1">
      <c r="C7" s="17"/>
      <c r="D7" s="18"/>
      <c r="E7" s="18"/>
      <c r="F7" s="18"/>
      <c r="G7" s="18"/>
      <c r="H7" s="19"/>
      <c r="I7"/>
      <c r="J7"/>
      <c r="K7"/>
      <c r="L7"/>
      <c r="M7"/>
      <c r="N7"/>
    </row>
    <row r="8" spans="1:23" ht="13.5" thickBot="1">
      <c r="A8" s="10" t="s">
        <v>13</v>
      </c>
      <c r="B8" s="11" t="s">
        <v>10</v>
      </c>
      <c r="C8" s="17"/>
      <c r="D8" s="18"/>
      <c r="E8" s="18"/>
      <c r="F8" s="18"/>
      <c r="G8" s="18"/>
      <c r="H8" s="19"/>
      <c r="I8"/>
      <c r="J8"/>
      <c r="K8"/>
      <c r="L8"/>
      <c r="M8"/>
      <c r="N8"/>
      <c r="O8" s="12"/>
      <c r="P8" s="12"/>
      <c r="Q8" s="12"/>
      <c r="R8" s="12"/>
      <c r="S8" s="12"/>
      <c r="T8" s="12"/>
      <c r="U8" s="12"/>
      <c r="V8" s="12"/>
      <c r="W8" s="12"/>
    </row>
    <row r="9" spans="3:14" ht="13.5" thickBot="1">
      <c r="C9" s="17"/>
      <c r="D9" s="18"/>
      <c r="E9" s="18"/>
      <c r="F9" s="18"/>
      <c r="G9" s="18"/>
      <c r="H9" s="19"/>
      <c r="I9"/>
      <c r="J9"/>
      <c r="K9"/>
      <c r="L9"/>
      <c r="M9"/>
      <c r="N9"/>
    </row>
    <row r="10" spans="1:23" ht="13.5" thickBot="1">
      <c r="A10" s="10" t="s">
        <v>14</v>
      </c>
      <c r="B10" s="11" t="s">
        <v>15</v>
      </c>
      <c r="C10" s="17"/>
      <c r="D10" s="18"/>
      <c r="E10" s="18"/>
      <c r="F10" s="18"/>
      <c r="G10" s="18"/>
      <c r="H10" s="19"/>
      <c r="I10"/>
      <c r="J10"/>
      <c r="K10"/>
      <c r="L10"/>
      <c r="M10"/>
      <c r="N10"/>
      <c r="O10" s="12"/>
      <c r="P10" s="12"/>
      <c r="Q10" s="12"/>
      <c r="R10" s="12"/>
      <c r="S10" s="12"/>
      <c r="T10" s="12"/>
      <c r="U10" s="12"/>
      <c r="V10" s="12"/>
      <c r="W10" s="12"/>
    </row>
    <row r="11" spans="3:14" ht="13.5" thickBot="1">
      <c r="C11" s="17"/>
      <c r="D11" s="18"/>
      <c r="E11" s="18"/>
      <c r="F11" s="18"/>
      <c r="G11" s="18"/>
      <c r="H11" s="19"/>
      <c r="I11"/>
      <c r="J11"/>
      <c r="K11"/>
      <c r="L11"/>
      <c r="M11"/>
      <c r="N11"/>
    </row>
    <row r="12" spans="1:23" ht="13.5" thickBot="1">
      <c r="A12" s="10" t="s">
        <v>16</v>
      </c>
      <c r="B12" s="11" t="s">
        <v>17</v>
      </c>
      <c r="C12" s="17"/>
      <c r="D12" s="17"/>
      <c r="E12" s="18"/>
      <c r="F12" s="18"/>
      <c r="G12" s="18"/>
      <c r="H12" s="19"/>
      <c r="I12"/>
      <c r="J12"/>
      <c r="K12"/>
      <c r="L12"/>
      <c r="M12"/>
      <c r="N12"/>
      <c r="O12" s="12"/>
      <c r="P12" s="12"/>
      <c r="Q12" s="12"/>
      <c r="R12" s="12"/>
      <c r="S12" s="12"/>
      <c r="T12" s="12"/>
      <c r="U12" s="12"/>
      <c r="V12" s="12"/>
      <c r="W12" s="12"/>
    </row>
    <row r="13" spans="3:14" ht="12.75">
      <c r="C13" s="17"/>
      <c r="D13" s="17"/>
      <c r="E13" s="18"/>
      <c r="F13" s="18"/>
      <c r="G13" s="18"/>
      <c r="H13" s="19"/>
      <c r="I13"/>
      <c r="J13"/>
      <c r="K13"/>
      <c r="L13"/>
      <c r="M13"/>
      <c r="N13"/>
    </row>
    <row r="14" spans="1:8" ht="12.75">
      <c r="A14" s="10" t="s">
        <v>18</v>
      </c>
      <c r="B14" s="11" t="s">
        <v>10</v>
      </c>
      <c r="C14" s="17"/>
      <c r="D14" s="18"/>
      <c r="E14" s="18"/>
      <c r="F14" s="18"/>
      <c r="G14" s="18"/>
      <c r="H14" s="17"/>
    </row>
    <row r="15" spans="3:8" ht="12.75">
      <c r="C15" s="17"/>
      <c r="D15" s="17"/>
      <c r="E15" s="18"/>
      <c r="F15" s="18"/>
      <c r="G15" s="18"/>
      <c r="H15" s="17"/>
    </row>
    <row r="16" spans="1:32" ht="12.75">
      <c r="A16" s="10" t="s">
        <v>19</v>
      </c>
      <c r="C16" s="17"/>
      <c r="D16" s="17"/>
      <c r="E16" s="18"/>
      <c r="F16" s="18"/>
      <c r="G16" s="18"/>
      <c r="H16" s="17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2.75">
      <c r="A17" s="10" t="s">
        <v>20</v>
      </c>
      <c r="B17" s="11" t="s">
        <v>21</v>
      </c>
      <c r="C17" s="17"/>
      <c r="D17" s="17"/>
      <c r="E17" s="18"/>
      <c r="F17" s="18"/>
      <c r="G17" s="18"/>
      <c r="H17" s="17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2.75">
      <c r="A18" s="10" t="s">
        <v>22</v>
      </c>
      <c r="B18" s="11" t="s">
        <v>10</v>
      </c>
      <c r="C18" s="17"/>
      <c r="D18" s="20"/>
      <c r="E18" s="21"/>
      <c r="F18" s="18"/>
      <c r="G18" s="18"/>
      <c r="H18" s="17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2.75">
      <c r="A19" s="10" t="s">
        <v>25</v>
      </c>
      <c r="B19" s="11" t="s">
        <v>26</v>
      </c>
      <c r="C19" s="17"/>
      <c r="D19" s="22"/>
      <c r="E19" s="18"/>
      <c r="F19" s="18"/>
      <c r="G19" s="18"/>
      <c r="H19" s="17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17"/>
      <c r="D20" s="17"/>
      <c r="E20" s="18"/>
      <c r="F20" s="18"/>
      <c r="G20" s="18"/>
      <c r="H20" s="17"/>
      <c r="X20" s="3"/>
      <c r="Y20" s="3"/>
      <c r="Z20" s="3"/>
      <c r="AA20" s="3"/>
      <c r="AB20" s="3"/>
      <c r="AC20" s="3"/>
      <c r="AD20" s="3"/>
      <c r="AE20" s="3"/>
      <c r="AF20" s="3"/>
    </row>
    <row r="21" spans="1:32" ht="25.5">
      <c r="A21" s="10" t="s">
        <v>27</v>
      </c>
      <c r="B21" s="11" t="s">
        <v>28</v>
      </c>
      <c r="C21" s="17"/>
      <c r="D21" s="18"/>
      <c r="E21" s="18"/>
      <c r="F21" s="18"/>
      <c r="G21" s="18"/>
      <c r="H21" s="17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17"/>
      <c r="D22" s="17"/>
      <c r="E22" s="18"/>
      <c r="F22" s="18"/>
      <c r="G22" s="18"/>
      <c r="H22" s="17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5.5">
      <c r="A23" s="10" t="s">
        <v>29</v>
      </c>
      <c r="B23" s="11" t="s">
        <v>30</v>
      </c>
      <c r="C23" s="17"/>
      <c r="D23" s="18"/>
      <c r="E23" s="18"/>
      <c r="F23" s="18"/>
      <c r="G23" s="18"/>
      <c r="H23" s="17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17"/>
      <c r="D24" s="17"/>
      <c r="E24" s="21"/>
      <c r="F24" s="18"/>
      <c r="G24" s="18"/>
      <c r="H24" s="17"/>
      <c r="X24" s="3"/>
      <c r="Y24" s="3"/>
      <c r="Z24" s="3"/>
      <c r="AA24" s="3"/>
      <c r="AB24" s="3"/>
      <c r="AC24" s="3"/>
      <c r="AD24" s="3"/>
      <c r="AE24" s="3"/>
      <c r="AF24" s="3"/>
    </row>
    <row r="25" spans="1:8" ht="38.25">
      <c r="A25" s="10" t="s">
        <v>32</v>
      </c>
      <c r="B25" s="11" t="s">
        <v>33</v>
      </c>
      <c r="C25" s="17"/>
      <c r="D25" s="18"/>
      <c r="E25" s="18"/>
      <c r="F25" s="18"/>
      <c r="G25" s="18"/>
      <c r="H25" s="17"/>
    </row>
    <row r="26" spans="3:8" ht="12.75">
      <c r="C26" s="17"/>
      <c r="D26" s="17"/>
      <c r="E26" s="18"/>
      <c r="F26" s="18"/>
      <c r="G26" s="18"/>
      <c r="H26" s="17"/>
    </row>
    <row r="27" spans="1:8" ht="12.75">
      <c r="A27" s="10" t="s">
        <v>34</v>
      </c>
      <c r="B27" s="11" t="s">
        <v>12</v>
      </c>
      <c r="C27" s="17"/>
      <c r="D27" s="18"/>
      <c r="E27" s="18"/>
      <c r="F27" s="18"/>
      <c r="G27" s="18"/>
      <c r="H27" s="18"/>
    </row>
    <row r="28" spans="3:8" ht="12.75">
      <c r="C28" s="17"/>
      <c r="D28" s="18"/>
      <c r="E28" s="18"/>
      <c r="F28" s="18"/>
      <c r="G28" s="18"/>
      <c r="H28" s="21"/>
    </row>
    <row r="29" spans="1:8" ht="12.75">
      <c r="A29" s="10" t="s">
        <v>36</v>
      </c>
      <c r="B29" s="11" t="s">
        <v>12</v>
      </c>
      <c r="C29" s="17"/>
      <c r="D29" s="18"/>
      <c r="E29" s="18"/>
      <c r="F29" s="18"/>
      <c r="G29" s="18"/>
      <c r="H29" s="18"/>
    </row>
    <row r="30" spans="3:8" ht="12.75">
      <c r="C30" s="17"/>
      <c r="D30" s="18"/>
      <c r="E30" s="18"/>
      <c r="F30" s="18"/>
      <c r="G30" s="18"/>
      <c r="H30" s="21"/>
    </row>
    <row r="31" spans="1:8" ht="12.75">
      <c r="A31" s="10" t="s">
        <v>37</v>
      </c>
      <c r="B31" s="11" t="s">
        <v>12</v>
      </c>
      <c r="C31" s="17"/>
      <c r="D31" s="18"/>
      <c r="E31" s="18"/>
      <c r="F31" s="18"/>
      <c r="G31" s="18"/>
      <c r="H31" s="18"/>
    </row>
    <row r="32" spans="3:8" ht="12.75">
      <c r="C32" s="17"/>
      <c r="D32" s="17"/>
      <c r="E32" s="18"/>
      <c r="F32" s="18"/>
      <c r="G32" s="18"/>
      <c r="H32" s="17"/>
    </row>
    <row r="33" spans="3:8" ht="12.75">
      <c r="C33" s="17"/>
      <c r="D33" s="17"/>
      <c r="E33" s="18"/>
      <c r="F33" s="18"/>
      <c r="G33" s="18"/>
      <c r="H33" s="17"/>
    </row>
    <row r="34" spans="4:8" ht="12.75">
      <c r="D34" s="14" t="s">
        <v>38</v>
      </c>
      <c r="H34" s="4"/>
    </row>
    <row r="36" spans="4:8" ht="12.75">
      <c r="D36" s="14" t="s">
        <v>39</v>
      </c>
      <c r="H36" s="4"/>
    </row>
  </sheetData>
  <printOptions gridLines="1"/>
  <pageMargins left="0.7874015748031497" right="0.3937007874015748" top="0.42" bottom="0.15748031496062992" header="0.2362204724409449" footer="0.15748031496062992"/>
  <pageSetup fitToHeight="1" fitToWidth="1" horizontalDpi="600" verticalDpi="600" orientation="landscape" paperSize="9" r:id="rId1"/>
  <headerFooter alignWithMargins="0">
    <oddHeader>&amp;C&amp;F&amp;A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4" sqref="E24"/>
    </sheetView>
  </sheetViews>
  <sheetFormatPr defaultColWidth="11.421875" defaultRowHeight="12.75"/>
  <cols>
    <col min="1" max="1" width="27.8515625" style="8" bestFit="1" customWidth="1"/>
    <col min="2" max="2" width="11.421875" style="9" customWidth="1"/>
    <col min="3" max="3" width="12.00390625" style="3" bestFit="1" customWidth="1"/>
    <col min="4" max="4" width="14.140625" style="3" bestFit="1" customWidth="1"/>
    <col min="5" max="7" width="12.00390625" style="4" bestFit="1" customWidth="1"/>
    <col min="8" max="23" width="12.00390625" style="3" bestFit="1" customWidth="1"/>
  </cols>
  <sheetData>
    <row r="1" spans="1:2" ht="12.75">
      <c r="A1" s="1" t="s">
        <v>0</v>
      </c>
      <c r="B1" s="2"/>
    </row>
    <row r="2" spans="1:23" s="7" customFormat="1" ht="38.25">
      <c r="A2" s="2" t="s">
        <v>1</v>
      </c>
      <c r="B2" s="2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8:14" ht="13.5" thickBot="1">
      <c r="H3"/>
      <c r="I3"/>
      <c r="J3"/>
      <c r="K3"/>
      <c r="L3"/>
      <c r="M3"/>
      <c r="N3"/>
    </row>
    <row r="4" spans="1:23" ht="13.5" thickBot="1">
      <c r="A4" s="10" t="s">
        <v>9</v>
      </c>
      <c r="B4" s="11" t="s">
        <v>10</v>
      </c>
      <c r="C4" s="12"/>
      <c r="D4" s="13">
        <v>80000</v>
      </c>
      <c r="E4" s="4" t="e">
        <f>+D4/C6</f>
        <v>#DIV/0!</v>
      </c>
      <c r="G4" s="4" t="e">
        <f>+E4</f>
        <v>#DIV/0!</v>
      </c>
      <c r="H4"/>
      <c r="I4"/>
      <c r="J4"/>
      <c r="K4"/>
      <c r="L4"/>
      <c r="M4"/>
      <c r="N4"/>
      <c r="O4" s="12"/>
      <c r="P4" s="12"/>
      <c r="Q4" s="12"/>
      <c r="R4" s="12"/>
      <c r="S4" s="12"/>
      <c r="T4" s="12"/>
      <c r="U4" s="12"/>
      <c r="V4" s="12"/>
      <c r="W4" s="12"/>
    </row>
    <row r="5" spans="4:14" ht="13.5" thickBot="1">
      <c r="D5" s="4"/>
      <c r="H5"/>
      <c r="I5"/>
      <c r="J5"/>
      <c r="K5"/>
      <c r="L5"/>
      <c r="M5"/>
      <c r="N5"/>
    </row>
    <row r="6" spans="1:23" ht="13.5" thickBot="1">
      <c r="A6" s="10" t="s">
        <v>11</v>
      </c>
      <c r="B6" s="11" t="s">
        <v>12</v>
      </c>
      <c r="C6" s="12"/>
      <c r="D6" s="4"/>
      <c r="H6"/>
      <c r="I6"/>
      <c r="J6"/>
      <c r="K6"/>
      <c r="L6"/>
      <c r="M6"/>
      <c r="N6"/>
      <c r="O6" s="12"/>
      <c r="P6" s="12"/>
      <c r="Q6" s="12"/>
      <c r="R6" s="12"/>
      <c r="S6" s="12"/>
      <c r="T6" s="12"/>
      <c r="U6" s="12"/>
      <c r="V6" s="12"/>
      <c r="W6" s="12"/>
    </row>
    <row r="7" spans="4:14" ht="13.5" thickBot="1">
      <c r="D7" s="4"/>
      <c r="H7"/>
      <c r="I7"/>
      <c r="J7"/>
      <c r="K7"/>
      <c r="L7"/>
      <c r="M7"/>
      <c r="N7"/>
    </row>
    <row r="8" spans="1:23" ht="13.5" thickBot="1">
      <c r="A8" s="10" t="s">
        <v>13</v>
      </c>
      <c r="B8" s="11" t="s">
        <v>10</v>
      </c>
      <c r="C8" s="12"/>
      <c r="D8" s="13">
        <v>12000</v>
      </c>
      <c r="E8" s="4" t="e">
        <f>-+D8/C6</f>
        <v>#DIV/0!</v>
      </c>
      <c r="G8" s="4" t="e">
        <f>+E8</f>
        <v>#DIV/0!</v>
      </c>
      <c r="H8"/>
      <c r="I8"/>
      <c r="J8"/>
      <c r="K8"/>
      <c r="L8"/>
      <c r="M8"/>
      <c r="N8"/>
      <c r="O8" s="12"/>
      <c r="P8" s="12"/>
      <c r="Q8" s="12"/>
      <c r="R8" s="12"/>
      <c r="S8" s="12"/>
      <c r="T8" s="12"/>
      <c r="U8" s="12"/>
      <c r="V8" s="12"/>
      <c r="W8" s="12"/>
    </row>
    <row r="9" spans="4:14" ht="13.5" thickBot="1">
      <c r="D9" s="4"/>
      <c r="H9"/>
      <c r="I9"/>
      <c r="J9"/>
      <c r="K9"/>
      <c r="L9"/>
      <c r="M9"/>
      <c r="N9"/>
    </row>
    <row r="10" spans="1:23" ht="13.5" thickBot="1">
      <c r="A10" s="10" t="s">
        <v>14</v>
      </c>
      <c r="B10" s="11" t="s">
        <v>15</v>
      </c>
      <c r="C10" s="12">
        <v>1200</v>
      </c>
      <c r="D10" s="4"/>
      <c r="H10"/>
      <c r="I10"/>
      <c r="J10"/>
      <c r="K10"/>
      <c r="L10"/>
      <c r="M10"/>
      <c r="N10"/>
      <c r="O10" s="12"/>
      <c r="P10" s="12"/>
      <c r="Q10" s="12"/>
      <c r="R10" s="12"/>
      <c r="S10" s="12"/>
      <c r="T10" s="12"/>
      <c r="U10" s="12"/>
      <c r="V10" s="12"/>
      <c r="W10" s="12"/>
    </row>
    <row r="11" spans="4:14" ht="13.5" thickBot="1">
      <c r="D11" s="4"/>
      <c r="H11"/>
      <c r="I11"/>
      <c r="J11"/>
      <c r="K11"/>
      <c r="L11"/>
      <c r="M11"/>
      <c r="N11"/>
    </row>
    <row r="12" spans="1:23" ht="13.5" thickBot="1">
      <c r="A12" s="10" t="s">
        <v>16</v>
      </c>
      <c r="B12" s="11" t="s">
        <v>17</v>
      </c>
      <c r="C12" s="12">
        <v>12000</v>
      </c>
      <c r="H12"/>
      <c r="I12"/>
      <c r="J12"/>
      <c r="K12"/>
      <c r="L12"/>
      <c r="M12"/>
      <c r="N12"/>
      <c r="O12" s="12"/>
      <c r="P12" s="12"/>
      <c r="Q12" s="12"/>
      <c r="R12" s="12"/>
      <c r="S12" s="12"/>
      <c r="T12" s="12"/>
      <c r="U12" s="12"/>
      <c r="V12" s="12"/>
      <c r="W12" s="12"/>
    </row>
    <row r="13" spans="8:14" ht="13.5" thickBot="1">
      <c r="H13"/>
      <c r="I13"/>
      <c r="J13"/>
      <c r="K13"/>
      <c r="L13"/>
      <c r="M13"/>
      <c r="N13"/>
    </row>
    <row r="14" spans="1:7" ht="13.5" thickBot="1">
      <c r="A14" s="10" t="s">
        <v>18</v>
      </c>
      <c r="B14" s="11" t="s">
        <v>10</v>
      </c>
      <c r="D14" s="13">
        <v>40000</v>
      </c>
      <c r="E14" s="4" t="e">
        <f>+D14/C6</f>
        <v>#DIV/0!</v>
      </c>
      <c r="G14" s="4" t="e">
        <f>+E14</f>
        <v>#DIV/0!</v>
      </c>
    </row>
    <row r="16" spans="1:32" ht="13.5" thickBot="1">
      <c r="A16" s="10" t="s">
        <v>19</v>
      </c>
      <c r="X16" s="3"/>
      <c r="Y16" s="3"/>
      <c r="Z16" s="3"/>
      <c r="AA16" s="3"/>
      <c r="AB16" s="3"/>
      <c r="AC16" s="3"/>
      <c r="AD16" s="3"/>
      <c r="AE16" s="3"/>
      <c r="AF16" s="3"/>
    </row>
    <row r="17" spans="1:32" ht="13.5" thickBot="1">
      <c r="A17" s="10" t="s">
        <v>20</v>
      </c>
      <c r="B17" s="11" t="s">
        <v>21</v>
      </c>
      <c r="C17" s="12">
        <v>350</v>
      </c>
      <c r="X17" s="3"/>
      <c r="Y17" s="3"/>
      <c r="Z17" s="3"/>
      <c r="AA17" s="3"/>
      <c r="AB17" s="3"/>
      <c r="AC17" s="3"/>
      <c r="AD17" s="3"/>
      <c r="AE17" s="3"/>
      <c r="AF17" s="3"/>
    </row>
    <row r="18" spans="1:32" ht="13.5" thickBot="1">
      <c r="A18" s="10" t="s">
        <v>22</v>
      </c>
      <c r="B18" s="11" t="s">
        <v>10</v>
      </c>
      <c r="C18" s="12">
        <v>6</v>
      </c>
      <c r="D18" s="14"/>
      <c r="E18" s="15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3.5" thickBot="1">
      <c r="A19" s="10" t="s">
        <v>25</v>
      </c>
      <c r="B19" s="11" t="s">
        <v>26</v>
      </c>
      <c r="C19" s="12">
        <v>12000</v>
      </c>
      <c r="D19" s="16"/>
      <c r="E19" s="4">
        <f>+C12*D19</f>
        <v>0</v>
      </c>
      <c r="F19" s="4">
        <f>+E19</f>
        <v>0</v>
      </c>
      <c r="X19" s="3"/>
      <c r="Y19" s="3"/>
      <c r="Z19" s="3"/>
      <c r="AA19" s="3"/>
      <c r="AB19" s="3"/>
      <c r="AC19" s="3"/>
      <c r="AD19" s="3"/>
      <c r="AE19" s="3"/>
      <c r="AF19" s="3"/>
    </row>
    <row r="20" spans="24:32" ht="13.5" thickBot="1">
      <c r="X20" s="3"/>
      <c r="Y20" s="3"/>
      <c r="Z20" s="3"/>
      <c r="AA20" s="3"/>
      <c r="AB20" s="3"/>
      <c r="AC20" s="3"/>
      <c r="AD20" s="3"/>
      <c r="AE20" s="3"/>
      <c r="AF20" s="3"/>
    </row>
    <row r="21" spans="1:32" ht="26.25" thickBot="1">
      <c r="A21" s="10" t="s">
        <v>27</v>
      </c>
      <c r="B21" s="11" t="s">
        <v>28</v>
      </c>
      <c r="C21" s="12">
        <v>40</v>
      </c>
      <c r="D21" s="4">
        <v>0.75</v>
      </c>
      <c r="F21" s="4">
        <f>+E21</f>
        <v>0</v>
      </c>
      <c r="X21" s="3"/>
      <c r="Y21" s="3"/>
      <c r="Z21" s="3"/>
      <c r="AA21" s="3"/>
      <c r="AB21" s="3"/>
      <c r="AC21" s="3"/>
      <c r="AD21" s="3"/>
      <c r="AE21" s="3"/>
      <c r="AF21" s="3"/>
    </row>
    <row r="22" spans="24:32" ht="13.5" thickBot="1">
      <c r="X22" s="3"/>
      <c r="Y22" s="3"/>
      <c r="Z22" s="3"/>
      <c r="AA22" s="3"/>
      <c r="AB22" s="3"/>
      <c r="AC22" s="3"/>
      <c r="AD22" s="3"/>
      <c r="AE22" s="3"/>
      <c r="AF22" s="3"/>
    </row>
    <row r="23" spans="1:32" ht="26.25" thickBot="1">
      <c r="A23" s="10" t="s">
        <v>29</v>
      </c>
      <c r="B23" s="11" t="s">
        <v>30</v>
      </c>
      <c r="C23" s="12">
        <v>200</v>
      </c>
      <c r="D23" s="4">
        <v>400</v>
      </c>
      <c r="F23" s="4">
        <f>+E23</f>
        <v>0</v>
      </c>
      <c r="X23" s="3"/>
      <c r="Y23" s="3"/>
      <c r="Z23" s="3"/>
      <c r="AA23" s="3"/>
      <c r="AB23" s="3"/>
      <c r="AC23" s="3"/>
      <c r="AD23" s="3"/>
      <c r="AE23" s="3"/>
      <c r="AF23" s="3"/>
    </row>
    <row r="24" spans="5:32" ht="12.75">
      <c r="E24" s="15"/>
      <c r="X24" s="3"/>
      <c r="Y24" s="3"/>
      <c r="Z24" s="3"/>
      <c r="AA24" s="3"/>
      <c r="AB24" s="3"/>
      <c r="AC24" s="3"/>
      <c r="AD24" s="3"/>
      <c r="AE24" s="3"/>
      <c r="AF24" s="3"/>
    </row>
    <row r="25" spans="1:6" ht="38.25">
      <c r="A25" s="10" t="s">
        <v>32</v>
      </c>
      <c r="B25" s="11" t="s">
        <v>33</v>
      </c>
      <c r="C25" s="3">
        <f>+C10</f>
        <v>1200</v>
      </c>
      <c r="D25" s="4">
        <v>10</v>
      </c>
      <c r="F25" s="4">
        <f>+E25</f>
        <v>0</v>
      </c>
    </row>
    <row r="27" spans="1:8" ht="12.75">
      <c r="A27" s="10" t="s">
        <v>34</v>
      </c>
      <c r="B27" s="11" t="s">
        <v>12</v>
      </c>
      <c r="C27" s="3">
        <v>1</v>
      </c>
      <c r="D27" s="4">
        <v>1000</v>
      </c>
      <c r="H27" s="4">
        <f>+E27</f>
        <v>0</v>
      </c>
    </row>
    <row r="28" spans="4:8" ht="12.75">
      <c r="D28" s="4"/>
      <c r="H28" s="15" t="s">
        <v>35</v>
      </c>
    </row>
    <row r="29" spans="1:8" ht="12.75">
      <c r="A29" s="10" t="s">
        <v>36</v>
      </c>
      <c r="B29" s="11" t="s">
        <v>12</v>
      </c>
      <c r="C29" s="3">
        <v>1</v>
      </c>
      <c r="D29" s="4">
        <v>150</v>
      </c>
      <c r="H29" s="4">
        <f>+E29</f>
        <v>0</v>
      </c>
    </row>
    <row r="30" spans="4:8" ht="12.75">
      <c r="D30" s="4"/>
      <c r="H30" s="15" t="s">
        <v>35</v>
      </c>
    </row>
    <row r="31" spans="1:8" ht="12.75">
      <c r="A31" s="10" t="s">
        <v>37</v>
      </c>
      <c r="B31" s="11" t="s">
        <v>12</v>
      </c>
      <c r="C31" s="3">
        <v>1</v>
      </c>
      <c r="D31" s="4">
        <v>30</v>
      </c>
      <c r="H31" s="4">
        <f>+E31</f>
        <v>0</v>
      </c>
    </row>
    <row r="34" spans="4:8" ht="12.75">
      <c r="D34" s="14" t="s">
        <v>38</v>
      </c>
      <c r="F34" s="4">
        <f>SUM(F4:F32)</f>
        <v>0</v>
      </c>
      <c r="G34" s="4" t="e">
        <f>SUM(G4:G32)</f>
        <v>#DIV/0!</v>
      </c>
      <c r="H34" s="4">
        <f>SUM(H4:H32)</f>
        <v>0</v>
      </c>
    </row>
    <row r="36" spans="4:8" ht="12.75">
      <c r="D36" s="14" t="s">
        <v>39</v>
      </c>
      <c r="E36" s="4">
        <f>+E34/$C$10</f>
        <v>0</v>
      </c>
      <c r="F36" s="4">
        <f>+F34/$C$10</f>
        <v>0</v>
      </c>
      <c r="G36" s="4" t="e">
        <f>+G34/$C$10</f>
        <v>#DIV/0!</v>
      </c>
      <c r="H36" s="4">
        <f>+H34/$C$10</f>
        <v>0</v>
      </c>
    </row>
  </sheetData>
  <printOptions gridLines="1"/>
  <pageMargins left="0.7874015748031497" right="0.3937007874015748" top="0.42" bottom="0.15748031496062992" header="0.2362204724409449" footer="0.15748031496062992"/>
  <pageSetup horizontalDpi="300" verticalDpi="300" orientation="landscape" paperSize="9" r:id="rId1"/>
  <headerFooter alignWithMargins="0">
    <oddHeader>&amp;C&amp;F&amp;A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5" sqref="A25"/>
    </sheetView>
  </sheetViews>
  <sheetFormatPr defaultColWidth="11.421875" defaultRowHeight="12.75"/>
  <cols>
    <col min="1" max="1" width="27.8515625" style="8" bestFit="1" customWidth="1"/>
    <col min="2" max="2" width="11.421875" style="9" customWidth="1"/>
    <col min="3" max="3" width="12.00390625" style="3" bestFit="1" customWidth="1"/>
    <col min="4" max="4" width="14.140625" style="3" bestFit="1" customWidth="1"/>
    <col min="5" max="7" width="12.00390625" style="4" bestFit="1" customWidth="1"/>
    <col min="8" max="23" width="12.00390625" style="3" bestFit="1" customWidth="1"/>
  </cols>
  <sheetData>
    <row r="1" spans="1:2" ht="12.75">
      <c r="A1" s="1" t="s">
        <v>0</v>
      </c>
      <c r="B1" s="2"/>
    </row>
    <row r="2" spans="1:23" s="7" customFormat="1" ht="38.25">
      <c r="A2" s="2" t="s">
        <v>1</v>
      </c>
      <c r="B2" s="2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8:14" ht="13.5" thickBot="1">
      <c r="H3"/>
      <c r="I3"/>
      <c r="J3"/>
      <c r="K3"/>
      <c r="L3"/>
      <c r="M3"/>
      <c r="N3"/>
    </row>
    <row r="4" spans="1:23" ht="13.5" thickBot="1">
      <c r="A4" s="10" t="s">
        <v>9</v>
      </c>
      <c r="B4" s="11" t="s">
        <v>10</v>
      </c>
      <c r="C4" s="12">
        <v>1</v>
      </c>
      <c r="D4" s="13">
        <v>80000</v>
      </c>
      <c r="E4" s="4">
        <f>+D4/C6</f>
        <v>8000</v>
      </c>
      <c r="G4" s="4">
        <f>+E4</f>
        <v>8000</v>
      </c>
      <c r="H4"/>
      <c r="I4"/>
      <c r="J4"/>
      <c r="K4"/>
      <c r="L4"/>
      <c r="M4"/>
      <c r="N4"/>
      <c r="O4" s="12"/>
      <c r="P4" s="12"/>
      <c r="Q4" s="12"/>
      <c r="R4" s="12"/>
      <c r="S4" s="12"/>
      <c r="T4" s="12"/>
      <c r="U4" s="12"/>
      <c r="V4" s="12"/>
      <c r="W4" s="12"/>
    </row>
    <row r="5" spans="4:14" ht="13.5" thickBot="1">
      <c r="D5" s="4"/>
      <c r="H5"/>
      <c r="I5"/>
      <c r="J5"/>
      <c r="K5"/>
      <c r="L5"/>
      <c r="M5"/>
      <c r="N5"/>
    </row>
    <row r="6" spans="1:23" ht="13.5" thickBot="1">
      <c r="A6" s="10" t="s">
        <v>11</v>
      </c>
      <c r="B6" s="11" t="s">
        <v>12</v>
      </c>
      <c r="C6" s="12">
        <v>10</v>
      </c>
      <c r="D6" s="4"/>
      <c r="H6"/>
      <c r="I6"/>
      <c r="J6"/>
      <c r="K6"/>
      <c r="L6"/>
      <c r="M6"/>
      <c r="N6"/>
      <c r="O6" s="12"/>
      <c r="P6" s="12"/>
      <c r="Q6" s="12"/>
      <c r="R6" s="12"/>
      <c r="S6" s="12"/>
      <c r="T6" s="12"/>
      <c r="U6" s="12"/>
      <c r="V6" s="12"/>
      <c r="W6" s="12"/>
    </row>
    <row r="7" spans="4:14" ht="13.5" thickBot="1">
      <c r="D7" s="4"/>
      <c r="H7"/>
      <c r="I7"/>
      <c r="J7"/>
      <c r="K7"/>
      <c r="L7"/>
      <c r="M7"/>
      <c r="N7"/>
    </row>
    <row r="8" spans="1:23" ht="13.5" thickBot="1">
      <c r="A8" s="10" t="s">
        <v>13</v>
      </c>
      <c r="B8" s="11" t="s">
        <v>10</v>
      </c>
      <c r="C8" s="12">
        <v>1</v>
      </c>
      <c r="D8" s="13">
        <v>12000</v>
      </c>
      <c r="E8" s="4">
        <f>-+D8/C6</f>
        <v>-1200</v>
      </c>
      <c r="G8" s="4">
        <f>+E8</f>
        <v>-1200</v>
      </c>
      <c r="H8"/>
      <c r="I8"/>
      <c r="J8"/>
      <c r="K8"/>
      <c r="L8"/>
      <c r="M8"/>
      <c r="N8"/>
      <c r="O8" s="12"/>
      <c r="P8" s="12"/>
      <c r="Q8" s="12"/>
      <c r="R8" s="12"/>
      <c r="S8" s="12"/>
      <c r="T8" s="12"/>
      <c r="U8" s="12"/>
      <c r="V8" s="12"/>
      <c r="W8" s="12"/>
    </row>
    <row r="9" spans="4:14" ht="13.5" thickBot="1">
      <c r="D9" s="4"/>
      <c r="H9"/>
      <c r="I9"/>
      <c r="J9"/>
      <c r="K9"/>
      <c r="L9"/>
      <c r="M9"/>
      <c r="N9"/>
    </row>
    <row r="10" spans="1:23" ht="13.5" thickBot="1">
      <c r="A10" s="10" t="s">
        <v>14</v>
      </c>
      <c r="B10" s="11" t="s">
        <v>15</v>
      </c>
      <c r="C10" s="12">
        <v>1200</v>
      </c>
      <c r="D10" s="4"/>
      <c r="H10"/>
      <c r="I10"/>
      <c r="J10"/>
      <c r="K10"/>
      <c r="L10"/>
      <c r="M10"/>
      <c r="N10"/>
      <c r="O10" s="12"/>
      <c r="P10" s="12"/>
      <c r="Q10" s="12"/>
      <c r="R10" s="12"/>
      <c r="S10" s="12"/>
      <c r="T10" s="12"/>
      <c r="U10" s="12"/>
      <c r="V10" s="12"/>
      <c r="W10" s="12"/>
    </row>
    <row r="11" spans="4:14" ht="13.5" thickBot="1">
      <c r="D11" s="4"/>
      <c r="H11"/>
      <c r="I11"/>
      <c r="J11"/>
      <c r="K11"/>
      <c r="L11"/>
      <c r="M11"/>
      <c r="N11"/>
    </row>
    <row r="12" spans="1:23" ht="13.5" thickBot="1">
      <c r="A12" s="10" t="s">
        <v>16</v>
      </c>
      <c r="B12" s="11" t="s">
        <v>17</v>
      </c>
      <c r="C12" s="12">
        <v>12000</v>
      </c>
      <c r="H12"/>
      <c r="I12"/>
      <c r="J12"/>
      <c r="K12"/>
      <c r="L12"/>
      <c r="M12"/>
      <c r="N12"/>
      <c r="O12" s="12"/>
      <c r="P12" s="12"/>
      <c r="Q12" s="12"/>
      <c r="R12" s="12"/>
      <c r="S12" s="12"/>
      <c r="T12" s="12"/>
      <c r="U12" s="12"/>
      <c r="V12" s="12"/>
      <c r="W12" s="12"/>
    </row>
    <row r="13" spans="8:14" ht="13.5" thickBot="1">
      <c r="H13"/>
      <c r="I13"/>
      <c r="J13"/>
      <c r="K13"/>
      <c r="L13"/>
      <c r="M13"/>
      <c r="N13"/>
    </row>
    <row r="14" spans="1:7" ht="13.5" thickBot="1">
      <c r="A14" s="10" t="s">
        <v>18</v>
      </c>
      <c r="B14" s="11" t="s">
        <v>10</v>
      </c>
      <c r="D14" s="13">
        <v>40000</v>
      </c>
      <c r="E14" s="4">
        <f>+D14/C6</f>
        <v>4000</v>
      </c>
      <c r="G14" s="4">
        <f>+E14</f>
        <v>4000</v>
      </c>
    </row>
    <row r="16" spans="1:32" ht="13.5" thickBot="1">
      <c r="A16" s="10" t="s">
        <v>19</v>
      </c>
      <c r="X16" s="3"/>
      <c r="Y16" s="3"/>
      <c r="Z16" s="3"/>
      <c r="AA16" s="3"/>
      <c r="AB16" s="3"/>
      <c r="AC16" s="3"/>
      <c r="AD16" s="3"/>
      <c r="AE16" s="3"/>
      <c r="AF16" s="3"/>
    </row>
    <row r="17" spans="1:32" ht="13.5" thickBot="1">
      <c r="A17" s="10" t="s">
        <v>20</v>
      </c>
      <c r="B17" s="11" t="s">
        <v>21</v>
      </c>
      <c r="C17" s="12">
        <v>350</v>
      </c>
      <c r="X17" s="3"/>
      <c r="Y17" s="3"/>
      <c r="Z17" s="3"/>
      <c r="AA17" s="3"/>
      <c r="AB17" s="3"/>
      <c r="AC17" s="3"/>
      <c r="AD17" s="3"/>
      <c r="AE17" s="3"/>
      <c r="AF17" s="3"/>
    </row>
    <row r="18" spans="1:32" ht="13.5" thickBot="1">
      <c r="A18" s="10" t="s">
        <v>22</v>
      </c>
      <c r="B18" s="11" t="s">
        <v>10</v>
      </c>
      <c r="C18" s="12">
        <v>6</v>
      </c>
      <c r="D18" s="14" t="s">
        <v>23</v>
      </c>
      <c r="E18" s="15" t="s">
        <v>24</v>
      </c>
      <c r="X18" s="3"/>
      <c r="Y18" s="3"/>
      <c r="Z18" s="3"/>
      <c r="AA18" s="3"/>
      <c r="AB18" s="3"/>
      <c r="AC18" s="3"/>
      <c r="AD18" s="3"/>
      <c r="AE18" s="3"/>
      <c r="AF18" s="3"/>
    </row>
    <row r="19" spans="1:32" ht="13.5" thickBot="1">
      <c r="A19" s="10" t="s">
        <v>25</v>
      </c>
      <c r="B19" s="11" t="s">
        <v>26</v>
      </c>
      <c r="C19" s="12">
        <v>12000</v>
      </c>
      <c r="D19" s="16">
        <f>+C17*C18/C19</f>
        <v>0.175</v>
      </c>
      <c r="E19" s="4">
        <f>+C12*D19</f>
        <v>2100</v>
      </c>
      <c r="F19" s="4">
        <f>+E19</f>
        <v>2100</v>
      </c>
      <c r="X19" s="3"/>
      <c r="Y19" s="3"/>
      <c r="Z19" s="3"/>
      <c r="AA19" s="3"/>
      <c r="AB19" s="3"/>
      <c r="AC19" s="3"/>
      <c r="AD19" s="3"/>
      <c r="AE19" s="3"/>
      <c r="AF19" s="3"/>
    </row>
    <row r="20" spans="24:32" ht="13.5" thickBot="1">
      <c r="X20" s="3"/>
      <c r="Y20" s="3"/>
      <c r="Z20" s="3"/>
      <c r="AA20" s="3"/>
      <c r="AB20" s="3"/>
      <c r="AC20" s="3"/>
      <c r="AD20" s="3"/>
      <c r="AE20" s="3"/>
      <c r="AF20" s="3"/>
    </row>
    <row r="21" spans="1:32" ht="26.25" thickBot="1">
      <c r="A21" s="10" t="s">
        <v>27</v>
      </c>
      <c r="B21" s="11" t="s">
        <v>28</v>
      </c>
      <c r="C21" s="12">
        <v>40</v>
      </c>
      <c r="D21" s="4">
        <v>0.75</v>
      </c>
      <c r="E21" s="4">
        <f>+D21*C21*C10</f>
        <v>36000</v>
      </c>
      <c r="F21" s="4">
        <f>+E21</f>
        <v>36000</v>
      </c>
      <c r="X21" s="3"/>
      <c r="Y21" s="3"/>
      <c r="Z21" s="3"/>
      <c r="AA21" s="3"/>
      <c r="AB21" s="3"/>
      <c r="AC21" s="3"/>
      <c r="AD21" s="3"/>
      <c r="AE21" s="3"/>
      <c r="AF21" s="3"/>
    </row>
    <row r="22" spans="24:32" ht="13.5" thickBot="1">
      <c r="X22" s="3"/>
      <c r="Y22" s="3"/>
      <c r="Z22" s="3"/>
      <c r="AA22" s="3"/>
      <c r="AB22" s="3"/>
      <c r="AC22" s="3"/>
      <c r="AD22" s="3"/>
      <c r="AE22" s="3"/>
      <c r="AF22" s="3"/>
    </row>
    <row r="23" spans="1:32" ht="26.25" thickBot="1">
      <c r="A23" s="10" t="s">
        <v>29</v>
      </c>
      <c r="B23" s="11" t="s">
        <v>30</v>
      </c>
      <c r="C23" s="12">
        <v>200</v>
      </c>
      <c r="D23" s="4">
        <v>400</v>
      </c>
      <c r="E23" s="4">
        <f>+D23/C23*C10</f>
        <v>2400</v>
      </c>
      <c r="F23" s="4">
        <f>+E23</f>
        <v>2400</v>
      </c>
      <c r="X23" s="3"/>
      <c r="Y23" s="3"/>
      <c r="Z23" s="3"/>
      <c r="AA23" s="3"/>
      <c r="AB23" s="3"/>
      <c r="AC23" s="3"/>
      <c r="AD23" s="3"/>
      <c r="AE23" s="3"/>
      <c r="AF23" s="3"/>
    </row>
    <row r="24" spans="5:32" ht="12.75">
      <c r="E24" s="15" t="s">
        <v>31</v>
      </c>
      <c r="X24" s="3"/>
      <c r="Y24" s="3"/>
      <c r="Z24" s="3"/>
      <c r="AA24" s="3"/>
      <c r="AB24" s="3"/>
      <c r="AC24" s="3"/>
      <c r="AD24" s="3"/>
      <c r="AE24" s="3"/>
      <c r="AF24" s="3"/>
    </row>
    <row r="25" spans="1:6" ht="38.25">
      <c r="A25" s="10" t="s">
        <v>32</v>
      </c>
      <c r="B25" s="11" t="s">
        <v>33</v>
      </c>
      <c r="C25" s="3">
        <f>+C10</f>
        <v>1200</v>
      </c>
      <c r="D25" s="4">
        <v>10</v>
      </c>
      <c r="E25" s="4">
        <f>+C25*D25</f>
        <v>12000</v>
      </c>
      <c r="F25" s="4">
        <f>+E25</f>
        <v>12000</v>
      </c>
    </row>
    <row r="27" spans="1:8" ht="12.75">
      <c r="A27" s="10" t="s">
        <v>34</v>
      </c>
      <c r="B27" s="11" t="s">
        <v>12</v>
      </c>
      <c r="C27" s="3">
        <v>1</v>
      </c>
      <c r="D27" s="4">
        <v>1000</v>
      </c>
      <c r="E27" s="4">
        <f>+C27*D27</f>
        <v>1000</v>
      </c>
      <c r="H27" s="4">
        <f>+E27</f>
        <v>1000</v>
      </c>
    </row>
    <row r="28" spans="4:8" ht="12.75">
      <c r="D28" s="4"/>
      <c r="H28" s="15" t="s">
        <v>35</v>
      </c>
    </row>
    <row r="29" spans="1:8" ht="12.75">
      <c r="A29" s="10" t="s">
        <v>36</v>
      </c>
      <c r="B29" s="11" t="s">
        <v>12</v>
      </c>
      <c r="C29" s="3">
        <v>1</v>
      </c>
      <c r="D29" s="4">
        <v>150</v>
      </c>
      <c r="E29" s="4">
        <f>+C29*D29</f>
        <v>150</v>
      </c>
      <c r="H29" s="4">
        <f>+E29</f>
        <v>150</v>
      </c>
    </row>
    <row r="30" spans="4:8" ht="12.75">
      <c r="D30" s="4"/>
      <c r="H30" s="15" t="s">
        <v>35</v>
      </c>
    </row>
    <row r="31" spans="1:8" ht="12.75">
      <c r="A31" s="10" t="s">
        <v>37</v>
      </c>
      <c r="B31" s="11" t="s">
        <v>12</v>
      </c>
      <c r="C31" s="3">
        <v>1</v>
      </c>
      <c r="D31" s="4">
        <v>30</v>
      </c>
      <c r="E31" s="4">
        <f>+C31*D31</f>
        <v>30</v>
      </c>
      <c r="H31" s="4">
        <f>+E31</f>
        <v>30</v>
      </c>
    </row>
    <row r="34" spans="4:8" ht="12.75">
      <c r="D34" s="14" t="s">
        <v>38</v>
      </c>
      <c r="E34" s="4">
        <f>SUM(E4:E32)</f>
        <v>64480</v>
      </c>
      <c r="F34" s="4">
        <f>SUM(F4:F32)</f>
        <v>52500</v>
      </c>
      <c r="G34" s="4">
        <f>SUM(G4:G32)</f>
        <v>10800</v>
      </c>
      <c r="H34" s="4">
        <f>SUM(H4:H32)</f>
        <v>1180</v>
      </c>
    </row>
    <row r="36" spans="4:8" ht="12.75">
      <c r="D36" s="14" t="s">
        <v>39</v>
      </c>
      <c r="E36" s="4">
        <f>+E34/$C$10</f>
        <v>53.733333333333334</v>
      </c>
      <c r="F36" s="4">
        <f>+F34/$C$10</f>
        <v>43.75</v>
      </c>
      <c r="G36" s="4">
        <f>+G34/$C$10</f>
        <v>9</v>
      </c>
      <c r="H36" s="4">
        <f>+H34/$C$10</f>
        <v>0.9833333333333333</v>
      </c>
    </row>
  </sheetData>
  <printOptions gridLines="1"/>
  <pageMargins left="0.7874015748031497" right="0.3937007874015748" top="0.42" bottom="0.15748031496062992" header="0.2362204724409449" footer="0.15748031496062992"/>
  <pageSetup horizontalDpi="300" verticalDpi="300" orientation="landscape" paperSize="9" r:id="rId1"/>
  <headerFooter alignWithMargins="0">
    <oddHeader>&amp;C&amp;F&amp;A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pane xSplit="2" ySplit="2" topLeftCell="C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7" sqref="E37"/>
    </sheetView>
  </sheetViews>
  <sheetFormatPr defaultColWidth="11.421875" defaultRowHeight="12.75"/>
  <cols>
    <col min="1" max="1" width="27.8515625" style="8" bestFit="1" customWidth="1"/>
    <col min="2" max="2" width="11.421875" style="9" customWidth="1"/>
    <col min="3" max="3" width="12.00390625" style="3" bestFit="1" customWidth="1"/>
    <col min="4" max="4" width="14.140625" style="3" bestFit="1" customWidth="1"/>
    <col min="5" max="5" width="12.00390625" style="4" bestFit="1" customWidth="1"/>
    <col min="6" max="6" width="18.00390625" style="4" customWidth="1"/>
    <col min="7" max="7" width="12.00390625" style="4" bestFit="1" customWidth="1"/>
    <col min="8" max="23" width="12.00390625" style="3" bestFit="1" customWidth="1"/>
  </cols>
  <sheetData>
    <row r="1" spans="1:2" ht="12.75">
      <c r="A1" s="1" t="s">
        <v>0</v>
      </c>
      <c r="B1" s="2"/>
    </row>
    <row r="2" spans="1:23" s="7" customFormat="1" ht="25.5">
      <c r="A2" s="2" t="s">
        <v>1</v>
      </c>
      <c r="B2" s="2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8:14" ht="13.5" thickBot="1">
      <c r="H3"/>
      <c r="I3"/>
      <c r="J3"/>
      <c r="K3"/>
      <c r="L3"/>
      <c r="M3"/>
      <c r="N3"/>
    </row>
    <row r="4" spans="1:23" ht="13.5" thickBot="1">
      <c r="A4" s="10" t="s">
        <v>9</v>
      </c>
      <c r="B4" s="11" t="s">
        <v>10</v>
      </c>
      <c r="C4" s="12">
        <v>1</v>
      </c>
      <c r="D4" s="13">
        <v>80000</v>
      </c>
      <c r="E4" s="4">
        <f>+D4/C6</f>
        <v>13333.333333333334</v>
      </c>
      <c r="H4"/>
      <c r="I4"/>
      <c r="J4"/>
      <c r="K4"/>
      <c r="L4"/>
      <c r="M4"/>
      <c r="N4"/>
      <c r="O4" s="12"/>
      <c r="P4" s="12"/>
      <c r="Q4" s="12"/>
      <c r="R4" s="12"/>
      <c r="S4" s="12"/>
      <c r="T4" s="12"/>
      <c r="U4" s="12"/>
      <c r="V4" s="12"/>
      <c r="W4" s="12"/>
    </row>
    <row r="5" spans="4:14" ht="13.5" thickBot="1">
      <c r="D5" s="4"/>
      <c r="H5"/>
      <c r="I5"/>
      <c r="J5"/>
      <c r="K5"/>
      <c r="L5"/>
      <c r="M5"/>
      <c r="N5"/>
    </row>
    <row r="6" spans="1:23" ht="13.5" thickBot="1">
      <c r="A6" s="10" t="s">
        <v>11</v>
      </c>
      <c r="B6" s="11" t="s">
        <v>12</v>
      </c>
      <c r="C6" s="12">
        <v>6</v>
      </c>
      <c r="D6" s="4"/>
      <c r="H6"/>
      <c r="I6"/>
      <c r="J6"/>
      <c r="K6"/>
      <c r="L6"/>
      <c r="M6"/>
      <c r="N6"/>
      <c r="O6" s="12"/>
      <c r="P6" s="12"/>
      <c r="Q6" s="12"/>
      <c r="R6" s="12"/>
      <c r="S6" s="12"/>
      <c r="T6" s="12"/>
      <c r="U6" s="12"/>
      <c r="V6" s="12"/>
      <c r="W6" s="12"/>
    </row>
    <row r="7" spans="4:14" ht="13.5" thickBot="1">
      <c r="D7" s="4"/>
      <c r="H7"/>
      <c r="I7"/>
      <c r="J7"/>
      <c r="K7"/>
      <c r="L7"/>
      <c r="M7"/>
      <c r="N7"/>
    </row>
    <row r="8" spans="1:23" ht="13.5" thickBot="1">
      <c r="A8" s="10" t="s">
        <v>13</v>
      </c>
      <c r="B8" s="11" t="s">
        <v>10</v>
      </c>
      <c r="C8" s="12">
        <v>1</v>
      </c>
      <c r="D8" s="13">
        <v>30000</v>
      </c>
      <c r="E8" s="4">
        <f>-D8/C6</f>
        <v>-5000</v>
      </c>
      <c r="H8"/>
      <c r="I8"/>
      <c r="J8"/>
      <c r="K8"/>
      <c r="L8"/>
      <c r="M8"/>
      <c r="N8"/>
      <c r="O8" s="12"/>
      <c r="P8" s="12"/>
      <c r="Q8" s="12"/>
      <c r="R8" s="12"/>
      <c r="S8" s="12"/>
      <c r="T8" s="12"/>
      <c r="U8" s="12"/>
      <c r="V8" s="12"/>
      <c r="W8" s="12"/>
    </row>
    <row r="9" spans="4:14" ht="13.5" thickBot="1">
      <c r="D9" s="4"/>
      <c r="H9"/>
      <c r="I9"/>
      <c r="J9"/>
      <c r="K9"/>
      <c r="L9"/>
      <c r="M9"/>
      <c r="N9"/>
    </row>
    <row r="10" spans="1:23" ht="13.5" thickBot="1">
      <c r="A10" s="10" t="s">
        <v>14</v>
      </c>
      <c r="B10" s="11" t="s">
        <v>15</v>
      </c>
      <c r="C10" s="12">
        <v>1200</v>
      </c>
      <c r="D10" s="4"/>
      <c r="H10"/>
      <c r="I10"/>
      <c r="J10"/>
      <c r="K10"/>
      <c r="L10"/>
      <c r="M10"/>
      <c r="N10"/>
      <c r="O10" s="12"/>
      <c r="P10" s="12"/>
      <c r="Q10" s="12"/>
      <c r="R10" s="12"/>
      <c r="S10" s="12"/>
      <c r="T10" s="12"/>
      <c r="U10" s="12"/>
      <c r="V10" s="12"/>
      <c r="W10" s="12"/>
    </row>
    <row r="11" spans="4:14" ht="13.5" thickBot="1">
      <c r="D11" s="4"/>
      <c r="H11"/>
      <c r="I11"/>
      <c r="J11"/>
      <c r="K11"/>
      <c r="L11"/>
      <c r="M11"/>
      <c r="N11"/>
    </row>
    <row r="12" spans="1:23" ht="13.5" thickBot="1">
      <c r="A12" s="10" t="s">
        <v>16</v>
      </c>
      <c r="B12" s="11" t="s">
        <v>17</v>
      </c>
      <c r="C12" s="12">
        <v>12000</v>
      </c>
      <c r="H12"/>
      <c r="I12"/>
      <c r="J12"/>
      <c r="K12"/>
      <c r="L12"/>
      <c r="M12"/>
      <c r="N12"/>
      <c r="O12" s="12"/>
      <c r="P12" s="12"/>
      <c r="Q12" s="12"/>
      <c r="R12" s="12"/>
      <c r="S12" s="12"/>
      <c r="T12" s="12"/>
      <c r="U12" s="12"/>
      <c r="V12" s="12"/>
      <c r="W12" s="12"/>
    </row>
    <row r="13" spans="8:14" ht="13.5" thickBot="1">
      <c r="H13"/>
      <c r="I13"/>
      <c r="J13"/>
      <c r="K13"/>
      <c r="L13"/>
      <c r="M13"/>
      <c r="N13"/>
    </row>
    <row r="14" spans="1:5" ht="13.5" thickBot="1">
      <c r="A14" s="10" t="s">
        <v>18</v>
      </c>
      <c r="B14" s="11" t="s">
        <v>10</v>
      </c>
      <c r="D14" s="13">
        <v>20000</v>
      </c>
      <c r="E14" s="4">
        <f>+D14/C6</f>
        <v>3333.3333333333335</v>
      </c>
    </row>
    <row r="16" spans="1:32" ht="13.5" thickBot="1">
      <c r="A16" s="10" t="s">
        <v>19</v>
      </c>
      <c r="X16" s="3"/>
      <c r="Y16" s="3"/>
      <c r="Z16" s="3"/>
      <c r="AA16" s="3"/>
      <c r="AB16" s="3"/>
      <c r="AC16" s="3"/>
      <c r="AD16" s="3"/>
      <c r="AE16" s="3"/>
      <c r="AF16" s="3"/>
    </row>
    <row r="17" spans="1:32" ht="13.5" thickBot="1">
      <c r="A17" s="10" t="s">
        <v>20</v>
      </c>
      <c r="B17" s="11" t="s">
        <v>21</v>
      </c>
      <c r="C17" s="12">
        <v>350</v>
      </c>
      <c r="X17" s="3"/>
      <c r="Y17" s="3"/>
      <c r="Z17" s="3"/>
      <c r="AA17" s="3"/>
      <c r="AB17" s="3"/>
      <c r="AC17" s="3"/>
      <c r="AD17" s="3"/>
      <c r="AE17" s="3"/>
      <c r="AF17" s="3"/>
    </row>
    <row r="18" spans="1:32" ht="13.5" thickBot="1">
      <c r="A18" s="10" t="s">
        <v>22</v>
      </c>
      <c r="B18" s="11" t="s">
        <v>10</v>
      </c>
      <c r="C18" s="12">
        <v>6</v>
      </c>
      <c r="D18" s="14"/>
      <c r="E18" s="15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3.5" thickBot="1">
      <c r="A19" s="10" t="s">
        <v>25</v>
      </c>
      <c r="B19" s="11" t="s">
        <v>26</v>
      </c>
      <c r="C19" s="12">
        <v>12000</v>
      </c>
      <c r="D19" s="23">
        <f>+C12/C19*C18</f>
        <v>6</v>
      </c>
      <c r="E19" s="4">
        <f>+D19*C17</f>
        <v>2100</v>
      </c>
      <c r="X19" s="3"/>
      <c r="Y19" s="3"/>
      <c r="Z19" s="3"/>
      <c r="AA19" s="3"/>
      <c r="AB19" s="3"/>
      <c r="AC19" s="3"/>
      <c r="AD19" s="3"/>
      <c r="AE19" s="3"/>
      <c r="AF19" s="3"/>
    </row>
    <row r="20" spans="1:32" ht="12.75">
      <c r="A20" s="10" t="s">
        <v>40</v>
      </c>
      <c r="B20" s="11"/>
      <c r="C20" s="17"/>
      <c r="D20" s="23">
        <f>+C12/C19</f>
        <v>1</v>
      </c>
      <c r="X20" s="3"/>
      <c r="Y20" s="3"/>
      <c r="Z20" s="3"/>
      <c r="AA20" s="3"/>
      <c r="AB20" s="3"/>
      <c r="AC20" s="3"/>
      <c r="AD20" s="3"/>
      <c r="AE20" s="3"/>
      <c r="AF20" s="3"/>
    </row>
    <row r="21" spans="24:32" ht="13.5" thickBot="1">
      <c r="X21" s="3"/>
      <c r="Y21" s="3"/>
      <c r="Z21" s="3"/>
      <c r="AA21" s="3"/>
      <c r="AB21" s="3"/>
      <c r="AC21" s="3"/>
      <c r="AD21" s="3"/>
      <c r="AE21" s="3"/>
      <c r="AF21" s="3"/>
    </row>
    <row r="22" spans="1:32" ht="26.25" thickBot="1">
      <c r="A22" s="10" t="s">
        <v>27</v>
      </c>
      <c r="B22" s="11" t="s">
        <v>28</v>
      </c>
      <c r="C22" s="12">
        <v>40</v>
      </c>
      <c r="D22" s="4">
        <v>0.75</v>
      </c>
      <c r="E22" s="4">
        <f>+C22*D22*C10</f>
        <v>36000</v>
      </c>
      <c r="X22" s="3"/>
      <c r="Y22" s="3"/>
      <c r="Z22" s="3"/>
      <c r="AA22" s="3"/>
      <c r="AB22" s="3"/>
      <c r="AC22" s="3"/>
      <c r="AD22" s="3"/>
      <c r="AE22" s="3"/>
      <c r="AF22" s="3"/>
    </row>
    <row r="23" spans="24:32" ht="13.5" thickBot="1">
      <c r="X23" s="3"/>
      <c r="Y23" s="3"/>
      <c r="Z23" s="3"/>
      <c r="AA23" s="3"/>
      <c r="AB23" s="3"/>
      <c r="AC23" s="3"/>
      <c r="AD23" s="3"/>
      <c r="AE23" s="3"/>
      <c r="AF23" s="3"/>
    </row>
    <row r="24" spans="1:32" ht="26.25" thickBot="1">
      <c r="A24" s="10" t="s">
        <v>29</v>
      </c>
      <c r="B24" s="11" t="s">
        <v>30</v>
      </c>
      <c r="C24" s="12">
        <v>200</v>
      </c>
      <c r="D24" s="4">
        <v>400</v>
      </c>
      <c r="E24" s="4">
        <f>+C25*D24</f>
        <v>2400</v>
      </c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>
        <f>+C10/C24</f>
        <v>6</v>
      </c>
      <c r="E25" s="15"/>
      <c r="X25" s="3"/>
      <c r="Y25" s="3"/>
      <c r="Z25" s="3"/>
      <c r="AA25" s="3"/>
      <c r="AB25" s="3"/>
      <c r="AC25" s="3"/>
      <c r="AD25" s="3"/>
      <c r="AE25" s="3"/>
      <c r="AF25" s="3"/>
    </row>
    <row r="26" spans="1:5" ht="38.25">
      <c r="A26" s="10" t="s">
        <v>32</v>
      </c>
      <c r="B26" s="11" t="s">
        <v>33</v>
      </c>
      <c r="C26" s="3">
        <f>+C10</f>
        <v>1200</v>
      </c>
      <c r="D26" s="4">
        <v>8</v>
      </c>
      <c r="E26" s="4">
        <f>+D26*C26</f>
        <v>9600</v>
      </c>
    </row>
    <row r="28" spans="1:8" ht="12.75">
      <c r="A28" s="10" t="s">
        <v>34</v>
      </c>
      <c r="B28" s="11" t="s">
        <v>12</v>
      </c>
      <c r="C28" s="3">
        <v>1</v>
      </c>
      <c r="D28" s="4">
        <v>1000</v>
      </c>
      <c r="E28" s="4">
        <f>+D28*C28</f>
        <v>1000</v>
      </c>
      <c r="H28" s="4"/>
    </row>
    <row r="29" spans="4:8" ht="12.75">
      <c r="D29" s="4"/>
      <c r="H29" s="15"/>
    </row>
    <row r="30" spans="1:8" ht="12.75">
      <c r="A30" s="10" t="s">
        <v>36</v>
      </c>
      <c r="B30" s="11" t="s">
        <v>12</v>
      </c>
      <c r="C30" s="3">
        <v>1</v>
      </c>
      <c r="D30" s="4">
        <v>150</v>
      </c>
      <c r="E30" s="4">
        <f>+C30*D30</f>
        <v>150</v>
      </c>
      <c r="H30" s="4"/>
    </row>
    <row r="31" spans="4:8" ht="12.75">
      <c r="D31" s="4"/>
      <c r="H31" s="15"/>
    </row>
    <row r="32" spans="1:8" ht="12.75">
      <c r="A32" s="10" t="s">
        <v>37</v>
      </c>
      <c r="B32" s="11" t="s">
        <v>12</v>
      </c>
      <c r="C32" s="3">
        <v>1</v>
      </c>
      <c r="D32" s="4">
        <v>30</v>
      </c>
      <c r="E32" s="4">
        <f>+C32*D32</f>
        <v>30</v>
      </c>
      <c r="H32" s="4"/>
    </row>
    <row r="35" spans="4:8" ht="12.75">
      <c r="D35" s="14" t="s">
        <v>38</v>
      </c>
      <c r="E35" s="4">
        <f>SUM(E3:E34)</f>
        <v>62946.66666666667</v>
      </c>
      <c r="H35" s="4"/>
    </row>
    <row r="37" spans="4:8" ht="12.75">
      <c r="D37" s="14" t="s">
        <v>39</v>
      </c>
      <c r="E37" s="4">
        <f>+E35/C10</f>
        <v>52.45555555555556</v>
      </c>
      <c r="H37" s="4"/>
    </row>
  </sheetData>
  <printOptions gridLines="1"/>
  <pageMargins left="0.7874015748031497" right="0.3937007874015748" top="0.42" bottom="0.15748031496062992" header="0.2362204724409449" footer="0.15748031496062992"/>
  <pageSetup horizontalDpi="300" verticalDpi="300" orientation="landscape" paperSize="9" r:id="rId1"/>
  <headerFooter alignWithMargins="0">
    <oddHeader>&amp;C&amp;F&amp;A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R.B.C. Plaisance</dc:creator>
  <cp:keywords/>
  <dc:description/>
  <cp:lastModifiedBy> </cp:lastModifiedBy>
  <cp:lastPrinted>2007-05-14T13:56:56Z</cp:lastPrinted>
  <dcterms:created xsi:type="dcterms:W3CDTF">2004-05-07T12:03:57Z</dcterms:created>
  <dcterms:modified xsi:type="dcterms:W3CDTF">2007-05-18T09:44:29Z</dcterms:modified>
  <cp:category/>
  <cp:version/>
  <cp:contentType/>
  <cp:contentStatus/>
</cp:coreProperties>
</file>